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<sst xmlns="http://schemas.openxmlformats.org/spreadsheetml/2006/main" count="45" uniqueCount="37">
  <si>
    <t>Отчет № 9. 10.10.2018 10:49:02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</si>
  <si>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</si>
  <si>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Совета депутатов городского поселения город Западная Двина Западнодвинского района Тверской области четвертого созыва</t>
  </si>
  <si>
    <t>Тверская область</t>
  </si>
  <si>
    <t>По состоянию на 08.10.2018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</si>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</sst>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topLeftCell="A16" workbookViewId="0">
      <selection activeCell="H5" sqref="H5"/>
    </sheetView>
  </sheetViews>
  <sheetFormatPr defaultRowHeight="15"/>
  <cols>
    <col min="1" max="1" width="5.7109375" customWidth="1"/>
    <col min="2" max="3" width="18.140625" customWidth="1"/>
    <col min="4" max="4" width="11.140625" customWidth="1"/>
    <col min="5" max="5" width="9.42578125" customWidth="1"/>
    <col min="6" max="6" width="8.7109375" customWidth="1"/>
    <col min="7" max="7" width="9.28515625" customWidth="1"/>
    <col min="8" max="8" width="8.85546875" customWidth="1"/>
    <col min="9" max="9" width="9.7109375" customWidth="1"/>
    <col min="10" max="10" width="9.85546875" customWidth="1"/>
    <col min="11" max="13" width="8.85546875" customWidth="1"/>
    <col min="14" max="14" width="8.28515625" customWidth="1"/>
    <col min="15" max="15" width="8.5703125" customWidth="1"/>
    <col min="16" max="16" width="12.140625" customWidth="1"/>
  </cols>
  <sheetData>
    <row r="1" spans="1:16" ht="15" customHeight="1">
      <c r="P1" s="1" t="s">
        <v>0</v>
      </c>
    </row>
    <row r="2" spans="1:16" ht="121.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P5" s="4" t="s">
        <v>4</v>
      </c>
    </row>
    <row r="6" spans="1:16">
      <c r="P6" s="4" t="s">
        <v>5</v>
      </c>
    </row>
    <row r="7" spans="1:16" ht="172.5">
      <c r="A7" s="5" t="str">
        <f>"№ строки"</f>
        <v>№ строки</v>
      </c>
      <c r="B7" s="5" t="str">
        <f>"Строка финансового отчета"</f>
        <v>Строка финансового отчета</v>
      </c>
      <c r="C7" s="5" t="str">
        <f>"Шифр строки"</f>
        <v>Шифр строки</v>
      </c>
      <c r="D7" s="5" t="str">
        <f>"Итого по кандидатам"</f>
        <v>Итого по кандидатам</v>
      </c>
      <c r="E7" s="6" t="str">
        <f>"Абрамова Валентина Владимировна"</f>
        <v>Абрамова Валентина Владимировна</v>
      </c>
      <c r="F7" s="6" t="str">
        <f>"Зуева Ольга Васильевна"</f>
        <v>Зуева Ольга Васильевна</v>
      </c>
      <c r="G7" s="6" t="str">
        <f>"Зябкина Анна Юрьевна"</f>
        <v>Зябкина Анна Юрьевна</v>
      </c>
      <c r="H7" s="6" t="str">
        <f>"Соколова Ирина Юрьевна"</f>
        <v>Соколова Ирина Юрьевна</v>
      </c>
      <c r="I7" s="6" t="str">
        <f>"Филиппова Галина Аркадьевна"</f>
        <v>Филиппова Галина Аркадьевна</v>
      </c>
      <c r="J7" s="6" t="str">
        <f>"Избирательный округ (Пятимандатный №1 г.Западная Двина (№ 1)), всего"</f>
        <v>Избирательный округ (Пятимандатный №1 г.Западная Двина (№ 1)), всего</v>
      </c>
      <c r="K7" s="6" t="str">
        <f>"Джурик Артём Аркадьевич"</f>
        <v>Джурик Артём Аркадьевич</v>
      </c>
      <c r="L7" s="6" t="str">
        <f>"Димитриева Александра Стефановна"</f>
        <v>Димитриева Александра Стефановна</v>
      </c>
      <c r="M7" s="6" t="str">
        <f>"Егоров Владимир Михайлович"</f>
        <v>Егоров Владимир Михайлович</v>
      </c>
      <c r="N7" s="6" t="str">
        <f>"Котов Игорь Юрьевич"</f>
        <v>Котов Игорь Юрьевич</v>
      </c>
      <c r="O7" s="6" t="str">
        <f>"Максимова Наталья Александровна"</f>
        <v>Максимова Наталья Александровна</v>
      </c>
      <c r="P7" s="6" t="str">
        <f>"Избирательный округ (Пятимандатный №2 г.Западная Двина (№ 2)), всего"</f>
        <v>Избирательный округ (Пятимандатный №2 г.Западная Двина (№ 2)), всего</v>
      </c>
    </row>
    <row r="8" spans="1:16">
      <c r="A8" s="7" t="s">
        <v>6</v>
      </c>
      <c r="B8" s="5" t="str">
        <f>"2"</f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6" ht="38.25">
      <c r="A9" s="8" t="s">
        <v>6</v>
      </c>
      <c r="B9" s="9" t="str">
        <f>"Поступило средств в избирательный фонд, всего"</f>
        <v>Поступило средств в избирательный фонд, всего</v>
      </c>
      <c r="C9" s="10">
        <v>10</v>
      </c>
      <c r="D9" s="11">
        <v>50000</v>
      </c>
      <c r="E9" s="11">
        <v>5000</v>
      </c>
      <c r="F9" s="11">
        <v>5000</v>
      </c>
      <c r="G9" s="11">
        <v>5000</v>
      </c>
      <c r="H9" s="11">
        <v>5000</v>
      </c>
      <c r="I9" s="11">
        <v>5000</v>
      </c>
      <c r="J9" s="11">
        <v>25000</v>
      </c>
      <c r="K9" s="11">
        <v>5000</v>
      </c>
      <c r="L9" s="11">
        <v>5000</v>
      </c>
      <c r="M9" s="11">
        <v>5000</v>
      </c>
      <c r="N9" s="11">
        <v>5000</v>
      </c>
      <c r="O9" s="11">
        <v>5000</v>
      </c>
      <c r="P9" s="11">
        <v>25000</v>
      </c>
    </row>
    <row r="10" spans="1:16">
      <c r="A10" s="8" t="s">
        <v>7</v>
      </c>
      <c r="B10" s="10" t="str">
        <f>"в том числе"</f>
        <v>в том числе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76.5">
      <c r="A11" s="8" t="s">
        <v>8</v>
      </c>
      <c r="B11" s="9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0">
        <v>20</v>
      </c>
      <c r="D11" s="11">
        <v>50000</v>
      </c>
      <c r="E11" s="11">
        <v>5000</v>
      </c>
      <c r="F11" s="11">
        <v>5000</v>
      </c>
      <c r="G11" s="11">
        <v>5000</v>
      </c>
      <c r="H11" s="11">
        <v>5000</v>
      </c>
      <c r="I11" s="11">
        <v>5000</v>
      </c>
      <c r="J11" s="11">
        <v>25000</v>
      </c>
      <c r="K11" s="11">
        <v>5000</v>
      </c>
      <c r="L11" s="11">
        <v>5000</v>
      </c>
      <c r="M11" s="11">
        <v>5000</v>
      </c>
      <c r="N11" s="11">
        <v>5000</v>
      </c>
      <c r="O11" s="11">
        <v>5000</v>
      </c>
      <c r="P11" s="11">
        <v>25000</v>
      </c>
    </row>
    <row r="12" spans="1:16">
      <c r="A12" s="8" t="s">
        <v>7</v>
      </c>
      <c r="B12" s="10" t="str">
        <f>"из них"</f>
        <v>из них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51">
      <c r="A13" s="8" t="s">
        <v>9</v>
      </c>
      <c r="B13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0">
        <v>30</v>
      </c>
      <c r="D13" s="11">
        <v>50000</v>
      </c>
      <c r="E13" s="11">
        <v>5000</v>
      </c>
      <c r="F13" s="11">
        <v>5000</v>
      </c>
      <c r="G13" s="11">
        <v>5000</v>
      </c>
      <c r="H13" s="11">
        <v>5000</v>
      </c>
      <c r="I13" s="11">
        <v>5000</v>
      </c>
      <c r="J13" s="11">
        <v>25000</v>
      </c>
      <c r="K13" s="11">
        <v>5000</v>
      </c>
      <c r="L13" s="11">
        <v>5000</v>
      </c>
      <c r="M13" s="11">
        <v>5000</v>
      </c>
      <c r="N13" s="11">
        <v>5000</v>
      </c>
      <c r="O13" s="11">
        <v>5000</v>
      </c>
      <c r="P13" s="11">
        <v>25000</v>
      </c>
    </row>
    <row r="14" spans="1:16" ht="76.5">
      <c r="A14" s="8" t="s">
        <v>10</v>
      </c>
      <c r="B14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ht="38.25">
      <c r="A15" s="8" t="s">
        <v>11</v>
      </c>
      <c r="B15" s="9" t="str">
        <f>"Добровольные пожертвования гражданина"</f>
        <v>Добровольные пожертвования гражданина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ht="38.25">
      <c r="A16" s="8" t="s">
        <v>12</v>
      </c>
      <c r="B16" s="9" t="str">
        <f>"Добровольные пожертвования юридического лица"</f>
        <v>Добровольные пожертвования юридического лица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114.75">
      <c r="A17" s="8" t="s">
        <v>13</v>
      </c>
      <c r="B17" s="9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8" t="s">
        <v>7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51">
      <c r="A19" s="8" t="s">
        <v>14</v>
      </c>
      <c r="B19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76.5">
      <c r="A20" s="8" t="s">
        <v>15</v>
      </c>
      <c r="B20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25.5">
      <c r="A21" s="8" t="s">
        <v>16</v>
      </c>
      <c r="B21" s="9" t="str">
        <f>"Средства гражданина"</f>
        <v>Средства гражданина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25.5">
      <c r="A22" s="8" t="s">
        <v>17</v>
      </c>
      <c r="B22" s="9" t="str">
        <f>"Средства юридического лица"</f>
        <v>Средства юридического лица</v>
      </c>
      <c r="C22" s="10">
        <v>110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51">
      <c r="A23" s="8" t="s">
        <v>18</v>
      </c>
      <c r="B23" s="9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0">
        <v>120</v>
      </c>
      <c r="D23" s="11">
        <v>27200</v>
      </c>
      <c r="E23" s="11">
        <v>2720</v>
      </c>
      <c r="F23" s="11">
        <v>2720</v>
      </c>
      <c r="G23" s="11">
        <v>2720</v>
      </c>
      <c r="H23" s="11">
        <v>2720</v>
      </c>
      <c r="I23" s="11">
        <v>2720</v>
      </c>
      <c r="J23" s="11">
        <v>13600</v>
      </c>
      <c r="K23" s="11">
        <v>2720</v>
      </c>
      <c r="L23" s="11">
        <v>2720</v>
      </c>
      <c r="M23" s="11">
        <v>2720</v>
      </c>
      <c r="N23" s="11">
        <v>2720</v>
      </c>
      <c r="O23" s="11">
        <v>2720</v>
      </c>
      <c r="P23" s="11">
        <v>13600</v>
      </c>
    </row>
    <row r="24" spans="1:16">
      <c r="A24" s="8" t="s">
        <v>7</v>
      </c>
      <c r="B24" s="10" t="str">
        <f>"из них"</f>
        <v>из них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5.5">
      <c r="A25" s="8" t="s">
        <v>19</v>
      </c>
      <c r="B25" s="9" t="str">
        <f>"Перечислено в доход бюджета"</f>
        <v>Перечислено в доход бюджета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89.25">
      <c r="A26" s="8" t="s">
        <v>20</v>
      </c>
      <c r="B26" s="9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0">
        <v>140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>
      <c r="A27" s="8" t="s">
        <v>7</v>
      </c>
      <c r="B27" s="10" t="str">
        <f>"из них"</f>
        <v>из них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14.75">
      <c r="A28" s="8" t="s">
        <v>21</v>
      </c>
      <c r="B28" s="9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ht="127.5">
      <c r="A29" s="8" t="s">
        <v>22</v>
      </c>
      <c r="B29" s="9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ht="63.75">
      <c r="A30" s="8" t="s">
        <v>23</v>
      </c>
      <c r="B30" s="9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0">
        <v>170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63.75">
      <c r="A31" s="8" t="s">
        <v>24</v>
      </c>
      <c r="B31" s="9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0">
        <v>180</v>
      </c>
      <c r="D31" s="11">
        <v>27200</v>
      </c>
      <c r="E31" s="11">
        <v>2720</v>
      </c>
      <c r="F31" s="11">
        <v>2720</v>
      </c>
      <c r="G31" s="11">
        <v>2720</v>
      </c>
      <c r="H31" s="11">
        <v>2720</v>
      </c>
      <c r="I31" s="11">
        <v>2720</v>
      </c>
      <c r="J31" s="11">
        <v>13600</v>
      </c>
      <c r="K31" s="11">
        <v>2720</v>
      </c>
      <c r="L31" s="11">
        <v>2720</v>
      </c>
      <c r="M31" s="11">
        <v>2720</v>
      </c>
      <c r="N31" s="11">
        <v>2720</v>
      </c>
      <c r="O31" s="11">
        <v>2720</v>
      </c>
      <c r="P31" s="11">
        <v>13600</v>
      </c>
    </row>
    <row r="32" spans="1:16" ht="25.5">
      <c r="A32" s="8" t="s">
        <v>25</v>
      </c>
      <c r="B32" s="9" t="str">
        <f>"Израсходовано средств, всего"</f>
        <v>Израсходовано средств, всего</v>
      </c>
      <c r="C32" s="10">
        <v>190</v>
      </c>
      <c r="D32" s="11">
        <v>22800</v>
      </c>
      <c r="E32" s="11">
        <v>2280</v>
      </c>
      <c r="F32" s="11">
        <v>2280</v>
      </c>
      <c r="G32" s="11">
        <v>2280</v>
      </c>
      <c r="H32" s="11">
        <v>2280</v>
      </c>
      <c r="I32" s="11">
        <v>2280</v>
      </c>
      <c r="J32" s="11">
        <v>11400</v>
      </c>
      <c r="K32" s="11">
        <v>2280</v>
      </c>
      <c r="L32" s="11">
        <v>2280</v>
      </c>
      <c r="M32" s="11">
        <v>2280</v>
      </c>
      <c r="N32" s="11">
        <v>2280</v>
      </c>
      <c r="O32" s="11">
        <v>2280</v>
      </c>
      <c r="P32" s="11">
        <v>11400</v>
      </c>
    </row>
    <row r="33" spans="1:16">
      <c r="A33" s="8" t="s">
        <v>7</v>
      </c>
      <c r="B33" s="10" t="str">
        <f>"из них"</f>
        <v>из них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38.25">
      <c r="A34" s="8" t="s">
        <v>26</v>
      </c>
      <c r="B34" s="9" t="str">
        <f>"На организацию сбора подписей избирателей"</f>
        <v>На организацию сбора подписей избирателей</v>
      </c>
      <c r="C34" s="10">
        <v>200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>
      <c r="A35" s="8" t="s">
        <v>7</v>
      </c>
      <c r="B35" s="10" t="str">
        <f>"из них"</f>
        <v>из них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63.75">
      <c r="A36" s="8" t="s">
        <v>27</v>
      </c>
      <c r="B36" s="9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6" s="10">
        <v>210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ht="51">
      <c r="A37" s="8" t="s">
        <v>28</v>
      </c>
      <c r="B37" s="9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0">
        <v>220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ht="63.75">
      <c r="A38" s="8" t="s">
        <v>29</v>
      </c>
      <c r="B38" s="9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0">
        <v>230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</row>
    <row r="39" spans="1:16" ht="63.75">
      <c r="A39" s="8" t="s">
        <v>30</v>
      </c>
      <c r="B39" s="9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10">
        <v>240</v>
      </c>
      <c r="D39" s="11">
        <v>22800</v>
      </c>
      <c r="E39" s="11">
        <v>2280</v>
      </c>
      <c r="F39" s="11">
        <v>2280</v>
      </c>
      <c r="G39" s="11">
        <v>2280</v>
      </c>
      <c r="H39" s="11">
        <v>2280</v>
      </c>
      <c r="I39" s="11">
        <v>2280</v>
      </c>
      <c r="J39" s="11">
        <v>11400</v>
      </c>
      <c r="K39" s="11">
        <v>2280</v>
      </c>
      <c r="L39" s="11">
        <v>2280</v>
      </c>
      <c r="M39" s="11">
        <v>2280</v>
      </c>
      <c r="N39" s="11">
        <v>2280</v>
      </c>
      <c r="O39" s="11">
        <v>2280</v>
      </c>
      <c r="P39" s="11">
        <v>11400</v>
      </c>
    </row>
    <row r="40" spans="1:16" ht="51">
      <c r="A40" s="8" t="s">
        <v>31</v>
      </c>
      <c r="B40" s="9" t="str">
        <f>"На проведение публичных массовых мероприятий"</f>
        <v>На проведение публичных массовых мероприятий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</row>
    <row r="41" spans="1:16" ht="63.75">
      <c r="A41" s="8" t="s">
        <v>32</v>
      </c>
      <c r="B41" s="9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ht="102">
      <c r="A42" s="8" t="s">
        <v>33</v>
      </c>
      <c r="B42" s="9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10">
        <v>270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89.25">
      <c r="A43" s="8" t="s">
        <v>34</v>
      </c>
      <c r="B43" s="9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02">
      <c r="A44" s="8" t="s">
        <v>35</v>
      </c>
      <c r="B44" s="9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10">
        <v>300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1:16">
      <c r="A45" s="8" t="s">
        <v>7</v>
      </c>
      <c r="B45" s="10" t="str">
        <f>"из них"</f>
        <v>из них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14.75">
      <c r="A46" s="8" t="s">
        <v>36</v>
      </c>
      <c r="B46" s="9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10">
        <v>290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</sheetData>
  <mergeCells count="3">
    <mergeCell ref="A2:P2"/>
    <mergeCell ref="A3:P3"/>
    <mergeCell ref="A4:P4"/>
  </mergeCells>
  <pageMargins left="0.35433070866141736" right="0.15748031496062992" top="0.15748031496062992" bottom="0.15748031496062992" header="0.31496062992125984" footer="0.31496062992125984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2018-10-10T07:53:34Z</cp:lastPrinted>
  <dcterms:created xsi:type="dcterms:W3CDTF">2018-10-10T07:49:05Z</dcterms:created>
  <dcterms:modified xsi:type="dcterms:W3CDTF">2018-10-10T07:53:42Z</dcterms:modified>
</cp:coreProperties>
</file>